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THWN\Order Forms\"/>
    </mc:Choice>
  </mc:AlternateContent>
  <xr:revisionPtr revIDLastSave="0" documentId="8_{9706D6C5-0637-4F87-AFFB-1A701FDA745F}" xr6:coauthVersionLast="47" xr6:coauthVersionMax="47" xr10:uidLastSave="{00000000-0000-0000-0000-000000000000}"/>
  <bookViews>
    <workbookView xWindow="-120" yWindow="-120" windowWidth="29040" windowHeight="15720" tabRatio="132" xr2:uid="{00000000-000D-0000-FFFF-FFFF00000000}"/>
  </bookViews>
  <sheets>
    <sheet name="Sheet1" sheetId="1" r:id="rId1"/>
    <sheet name="Sheet3" sheetId="3" r:id="rId2"/>
  </sheets>
  <definedNames>
    <definedName name="_xlnm.Print_Area" localSheetId="0">Sheet1!$A$2:$H$81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4" i="1" l="1"/>
  <c r="H58" i="1"/>
  <c r="H57" i="1"/>
  <c r="D15" i="1"/>
  <c r="D14" i="1"/>
  <c r="H52" i="1"/>
  <c r="H42" i="1"/>
  <c r="H49" i="1"/>
  <c r="H56" i="1"/>
  <c r="H53" i="1"/>
  <c r="H51" i="1"/>
  <c r="H50" i="1"/>
  <c r="H47" i="1"/>
  <c r="H46" i="1"/>
  <c r="H45" i="1"/>
  <c r="H43" i="1"/>
  <c r="H41" i="1"/>
  <c r="H40" i="1"/>
  <c r="H39" i="1"/>
  <c r="H38" i="1"/>
  <c r="H37" i="1"/>
  <c r="H21" i="1"/>
  <c r="H16" i="1"/>
  <c r="H12" i="1"/>
  <c r="H8" i="1"/>
  <c r="H59" i="1"/>
  <c r="H30" i="1" l="1"/>
  <c r="H34" i="1"/>
  <c r="H33" i="1"/>
  <c r="H17" i="1"/>
  <c r="H23" i="1"/>
  <c r="H15" i="1"/>
  <c r="H20" i="1"/>
  <c r="H32" i="1" l="1"/>
  <c r="D11" i="1"/>
  <c r="H13" i="1"/>
  <c r="H10" i="1"/>
  <c r="H14" i="1"/>
  <c r="H11" i="1"/>
  <c r="H18" i="1"/>
  <c r="H19" i="1"/>
  <c r="D10" i="1"/>
  <c r="D24" i="1"/>
  <c r="H27" i="1"/>
  <c r="H26" i="1"/>
  <c r="H25" i="1"/>
  <c r="H9" i="1"/>
  <c r="H7" i="1"/>
  <c r="D50" i="1"/>
  <c r="D13" i="1"/>
  <c r="H31" i="1" l="1"/>
  <c r="D40" i="1" l="1"/>
  <c r="D55" i="1" l="1"/>
  <c r="D35" i="1" l="1"/>
  <c r="D23" i="1"/>
  <c r="D56" i="1"/>
  <c r="D57" i="1"/>
  <c r="F64" i="1" l="1"/>
  <c r="D34" i="1"/>
  <c r="H22" i="1"/>
  <c r="D7" i="1"/>
  <c r="D8" i="1"/>
  <c r="D12" i="1"/>
  <c r="D9" i="1"/>
  <c r="D16" i="1"/>
  <c r="D17" i="1"/>
  <c r="D19" i="1"/>
  <c r="D20" i="1"/>
  <c r="D21" i="1"/>
  <c r="D22" i="1"/>
  <c r="D25" i="1"/>
  <c r="D27" i="1"/>
  <c r="D28" i="1"/>
  <c r="D29" i="1"/>
  <c r="D31" i="1"/>
  <c r="D32" i="1"/>
  <c r="D30" i="1"/>
  <c r="D33" i="1"/>
  <c r="D38" i="1"/>
  <c r="D37" i="1"/>
  <c r="D39" i="1"/>
  <c r="D41" i="1"/>
  <c r="D42" i="1"/>
  <c r="D43" i="1"/>
  <c r="D46" i="1"/>
  <c r="D47" i="1"/>
  <c r="D48" i="1"/>
  <c r="D51" i="1"/>
  <c r="D52" i="1"/>
  <c r="D53" i="1"/>
  <c r="F62" i="1" l="1"/>
  <c r="F63" i="1"/>
  <c r="F65" i="1" s="1"/>
  <c r="F66" i="1" l="1"/>
</calcChain>
</file>

<file path=xl/sharedStrings.xml><?xml version="1.0" encoding="utf-8"?>
<sst xmlns="http://schemas.openxmlformats.org/spreadsheetml/2006/main" count="122" uniqueCount="117">
  <si>
    <t>Name:</t>
  </si>
  <si>
    <t>QTY</t>
  </si>
  <si>
    <t>ORDER TOTAL:</t>
  </si>
  <si>
    <t>Price</t>
  </si>
  <si>
    <t xml:space="preserve"> </t>
  </si>
  <si>
    <t>Total</t>
  </si>
  <si>
    <t>ORDER FORM</t>
  </si>
  <si>
    <t xml:space="preserve">Beef Soup Mix </t>
  </si>
  <si>
    <t xml:space="preserve">Cream of Broccoli Soup Mix </t>
  </si>
  <si>
    <t xml:space="preserve">Cappuccino Drink Mix </t>
  </si>
  <si>
    <t xml:space="preserve">Cran-Grape Drink Mix   </t>
  </si>
  <si>
    <t xml:space="preserve">Pineapple Orange Drink Mix  </t>
  </si>
  <si>
    <t xml:space="preserve">Wild Berry Drink Mix  </t>
  </si>
  <si>
    <t xml:space="preserve">Chicken Soup Mix  </t>
  </si>
  <si>
    <t xml:space="preserve">Cream of Chicken Soup Mix                                    </t>
  </si>
  <si>
    <t xml:space="preserve">Cream of Mushroom Soup Mix  </t>
  </si>
  <si>
    <t xml:space="preserve">Cream of Tomato Soup Mix  </t>
  </si>
  <si>
    <t>THWN Omega (60) [1 month]</t>
  </si>
  <si>
    <t xml:space="preserve">Classic Dark Chocolate Pudding/Shake Mix   </t>
  </si>
  <si>
    <t xml:space="preserve">Creamy Chocolate Pudding/Shake Mix </t>
  </si>
  <si>
    <t xml:space="preserve">Mint Chocolate Pudding/Shake Mix   </t>
  </si>
  <si>
    <t>Pudding/Drink Mix [Box of 7]</t>
  </si>
  <si>
    <t>Vanilla Drink Mix Bottle (1)</t>
  </si>
  <si>
    <t>Total Supplements</t>
  </si>
  <si>
    <r>
      <t>Vegetable Chili Mix</t>
    </r>
    <r>
      <rPr>
        <sz val="14"/>
        <color theme="1"/>
        <rFont val="Calibri"/>
        <family val="2"/>
      </rPr>
      <t xml:space="preserve">   </t>
    </r>
  </si>
  <si>
    <t>Mocha Pudding/Shake Mix</t>
  </si>
  <si>
    <t>Mocha Drink Mix Bottle (1)</t>
  </si>
  <si>
    <t>Taxes (6%)</t>
  </si>
  <si>
    <t>Total Taxes</t>
  </si>
  <si>
    <t>Appt:</t>
  </si>
  <si>
    <t>Total Food</t>
  </si>
  <si>
    <t>Mix &amp; Go Drink Concentrates [Box of 7]</t>
  </si>
  <si>
    <t>Berry</t>
  </si>
  <si>
    <t>Green Tea Cranberry</t>
  </si>
  <si>
    <t>Pomegranate</t>
  </si>
  <si>
    <t>Chocolate On-The-Go Drink (6)</t>
  </si>
  <si>
    <t>Vanilla On-The-Go Drink (6)</t>
  </si>
  <si>
    <t>Marshmallow Hot Chocolate Drink Mix</t>
  </si>
  <si>
    <t>Rockin' Raspberryade</t>
  </si>
  <si>
    <t>Peanut Butter Bar (Chewy) *</t>
  </si>
  <si>
    <t>Sloppy Joe</t>
  </si>
  <si>
    <t>Gluten Products</t>
  </si>
  <si>
    <t>Blueberry Pancake</t>
  </si>
  <si>
    <t>Chocolate Chip Pancake</t>
  </si>
  <si>
    <t>Fusilli Pasta</t>
  </si>
  <si>
    <t>Orzo Pasta</t>
  </si>
  <si>
    <t>Cheesesteak Pasta*</t>
  </si>
  <si>
    <t>Homestyle Pancake*</t>
  </si>
  <si>
    <t>Chicken Alfredo*</t>
  </si>
  <si>
    <t>Chicken Noodle Soup</t>
  </si>
  <si>
    <t>Raspberry Crunch* (5)</t>
  </si>
  <si>
    <t>Chocolate Crunch* (5)</t>
  </si>
  <si>
    <t>Lemon Crunch* (5)</t>
  </si>
  <si>
    <t>Vanilla Crunch* (5)</t>
  </si>
  <si>
    <t>Sour Cream &amp; Herb Crisps* (7)</t>
  </si>
  <si>
    <t>Salt &amp; Vinegar Crisps* (7)</t>
  </si>
  <si>
    <r>
      <t>Bars</t>
    </r>
    <r>
      <rPr>
        <b/>
        <sz val="14"/>
        <color theme="1"/>
        <rFont val="Calibri"/>
        <family val="2"/>
      </rPr>
      <t xml:space="preserve"> * (Limited)  [Box of 7]</t>
    </r>
  </si>
  <si>
    <t>Very Vanilla Pudding/Shake Mix</t>
  </si>
  <si>
    <t xml:space="preserve">Pink Lemonade </t>
  </si>
  <si>
    <r>
      <t>Strawberry Banana Gelatin</t>
    </r>
    <r>
      <rPr>
        <b/>
        <sz val="14"/>
        <color theme="1"/>
        <rFont val="Calibri"/>
        <family val="2"/>
        <scheme val="minor"/>
      </rPr>
      <t xml:space="preserve"> </t>
    </r>
  </si>
  <si>
    <r>
      <t>Mocha Crunch</t>
    </r>
    <r>
      <rPr>
        <b/>
        <sz val="14"/>
        <color theme="1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(5)</t>
    </r>
  </si>
  <si>
    <t>*Only One (1) per day</t>
  </si>
  <si>
    <t>Total Purchase (pretax)</t>
  </si>
  <si>
    <t xml:space="preserve">                                 Location: Order E-mail address</t>
  </si>
  <si>
    <t xml:space="preserve">Mashed Potatoes*  </t>
  </si>
  <si>
    <t xml:space="preserve">Lemon Pudding Mix </t>
  </si>
  <si>
    <t>BBQ Crisps (1)</t>
  </si>
  <si>
    <t xml:space="preserve">Cheddar Curls (1) </t>
  </si>
  <si>
    <t>Ranch Crisps (1)</t>
  </si>
  <si>
    <t>Taxes (1%)</t>
  </si>
  <si>
    <t xml:space="preserve">         Reston: Restonorders@thehealthyweighnow.com</t>
  </si>
  <si>
    <t xml:space="preserve">         Fairfax: Fairfaxorders@thehealthyweighnow.com</t>
  </si>
  <si>
    <t xml:space="preserve">         Lansdowne: Lansdowneorders@thehealthyweighnow.com</t>
  </si>
  <si>
    <t>Chocolate Crisp Bar*</t>
  </si>
  <si>
    <t xml:space="preserve">Chocolate Peanut Butter Crème Bar* </t>
  </si>
  <si>
    <t>Breakfast [Box of 7]</t>
  </si>
  <si>
    <t xml:space="preserve">Apples &amp; Cinnamon Oatmeal Mix </t>
  </si>
  <si>
    <t xml:space="preserve">Bacon &amp; Cheese Omelet Mix </t>
  </si>
  <si>
    <t xml:space="preserve">Cinnamon Vanilla Cereal </t>
  </si>
  <si>
    <t xml:space="preserve">Maple Brown Sugar Oatmeal Mix </t>
  </si>
  <si>
    <t xml:space="preserve">Plain Oatmeal Mix </t>
  </si>
  <si>
    <t>Drink Shake Bottles [Sold Individually]</t>
  </si>
  <si>
    <t>Other [Box of 7]</t>
  </si>
  <si>
    <t>Mug Cake [Box of 7]</t>
  </si>
  <si>
    <t xml:space="preserve">Vanilla Caramel Crunch Bar* </t>
  </si>
  <si>
    <t xml:space="preserve">Cinnamon Bar* </t>
  </si>
  <si>
    <t>Salted Toffee Pretzel Bar*</t>
  </si>
  <si>
    <t>Chocolate Drink Bottle (1)</t>
  </si>
  <si>
    <t>Crispy Marshmallow Bar*</t>
  </si>
  <si>
    <t>THWN Multi-Vita (2bottles=1 Month) Price Per Bottle</t>
  </si>
  <si>
    <t>THWN Cal-Mag (180) [45 days]</t>
  </si>
  <si>
    <t>Drinks [Box of 7]  [Sold as Noted]</t>
  </si>
  <si>
    <t>Soups [Box of 7]</t>
  </si>
  <si>
    <t>Vitamins &amp; Minerals [Sold Individually]</t>
  </si>
  <si>
    <t>Pasta [Box of 7]</t>
  </si>
  <si>
    <t>Pancakes [Box of 7]</t>
  </si>
  <si>
    <t>Snacks [Sold Individually]</t>
  </si>
  <si>
    <t>Crunch* (Limited)   [Sold as Noted]</t>
  </si>
  <si>
    <t>Bread [Box of 7]</t>
  </si>
  <si>
    <t xml:space="preserve">Chocolate Peanut Butter Shake (1) </t>
  </si>
  <si>
    <t xml:space="preserve">Fluffy Nutter Bar* </t>
  </si>
  <si>
    <t xml:space="preserve">Berry Bar* </t>
  </si>
  <si>
    <r>
      <t>Lemon Bar*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</si>
  <si>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Chocolate Chip Bar* </t>
  </si>
  <si>
    <t xml:space="preserve">Vanilla Chocolate Bar* </t>
  </si>
  <si>
    <t>Cocoa Cereal</t>
  </si>
  <si>
    <r>
      <t xml:space="preserve">Variety Pack Bar* </t>
    </r>
    <r>
      <rPr>
        <b/>
        <sz val="14"/>
        <color rgb="FFFF0000"/>
        <rFont val="Calibri"/>
        <family val="2"/>
        <scheme val="minor"/>
      </rPr>
      <t>2 Bars Contain Gluten</t>
    </r>
  </si>
  <si>
    <t>Chocolate Nibbles*</t>
  </si>
  <si>
    <t>Berry Nibbles*</t>
  </si>
  <si>
    <t>Peanut Butter Nibbles*</t>
  </si>
  <si>
    <t>Very Berry Cereal</t>
  </si>
  <si>
    <t>Vanilla Chocolate Chip Mug Cake</t>
  </si>
  <si>
    <t>Strawberry Kiwi Drink Mix</t>
  </si>
  <si>
    <t>Peach Mango Drink Mix</t>
  </si>
  <si>
    <t>Strawberry Pudding/Shake Mix</t>
  </si>
  <si>
    <t>Currently on Backorder  (Updated 10/25)</t>
  </si>
  <si>
    <t>Fudge Mug Cake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</si>
</sst>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\$#,##0.00_);[Red]&quot;($&quot;#,##0.00\)"/>
    <numFmt numFmtId="165" formatCode="###0.00_$"/>
    <numFmt numFmtId="166" formatCode="_(&quot;$&quot;* #,##0.000_);_(&quot;$&quot;* \(#,##0.000\);_(&quot;$&quot;* &quot;-&quot;???_);_(@_)"/>
    <numFmt numFmtId="167" formatCode="_([$$-409]* #,##0.00_);_([$$-409]* \(#,##0.00\);_([$$-409]* &quot;-&quot;??_);_(@_)"/>
    <numFmt numFmtId="168" formatCode="&quot;$&quot;#,##0.00"/>
  </numFmts>
  <fonts count="27" x14ac:knownFonts="1"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8.5"/>
      <color indexed="12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</font>
    <font>
      <b/>
      <u/>
      <sz val="14"/>
      <color indexed="12"/>
      <name val="Calibri"/>
      <family val="2"/>
      <scheme val="minor"/>
    </font>
    <font>
      <b/>
      <u/>
      <sz val="20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2" fillId="0" borderId="0" xfId="0" applyFont="1"/>
    <xf numFmtId="166" fontId="4" fillId="0" borderId="0" xfId="0" applyNumberFormat="1" applyFont="1"/>
    <xf numFmtId="0" fontId="5" fillId="0" borderId="2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right"/>
    </xf>
    <xf numFmtId="14" fontId="5" fillId="0" borderId="2" xfId="0" applyNumberFormat="1" applyFont="1" applyBorder="1" applyAlignment="1" applyProtection="1">
      <alignment horizontal="center"/>
      <protection locked="0"/>
    </xf>
    <xf numFmtId="167" fontId="14" fillId="0" borderId="3" xfId="0" applyNumberFormat="1" applyFont="1" applyBorder="1"/>
    <xf numFmtId="44" fontId="13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8" fontId="14" fillId="3" borderId="3" xfId="0" applyNumberFormat="1" applyFont="1" applyFill="1" applyBorder="1"/>
    <xf numFmtId="0" fontId="14" fillId="3" borderId="3" xfId="0" applyFont="1" applyFill="1" applyBorder="1" applyAlignment="1" applyProtection="1">
      <alignment horizontal="center"/>
      <protection locked="0"/>
    </xf>
    <xf numFmtId="167" fontId="14" fillId="3" borderId="3" xfId="0" applyNumberFormat="1" applyFont="1" applyFill="1" applyBorder="1"/>
    <xf numFmtId="0" fontId="6" fillId="3" borderId="3" xfId="0" applyFont="1" applyFill="1" applyBorder="1"/>
    <xf numFmtId="0" fontId="6" fillId="3" borderId="3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/>
    <xf numFmtId="0" fontId="14" fillId="3" borderId="3" xfId="0" applyFont="1" applyFill="1" applyBorder="1" applyProtection="1">
      <protection locked="0"/>
    </xf>
    <xf numFmtId="44" fontId="4" fillId="0" borderId="0" xfId="0" applyNumberFormat="1" applyFont="1"/>
    <xf numFmtId="0" fontId="13" fillId="0" borderId="3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9" xfId="0" applyFont="1" applyBorder="1"/>
    <xf numFmtId="167" fontId="11" fillId="0" borderId="3" xfId="0" applyNumberFormat="1" applyFont="1" applyBorder="1"/>
    <xf numFmtId="0" fontId="11" fillId="0" borderId="3" xfId="0" applyFont="1" applyBorder="1" applyAlignment="1" applyProtection="1">
      <alignment horizontal="center"/>
      <protection locked="0"/>
    </xf>
    <xf numFmtId="0" fontId="5" fillId="0" borderId="2" xfId="0" applyFont="1" applyBorder="1"/>
    <xf numFmtId="0" fontId="11" fillId="0" borderId="8" xfId="0" applyFont="1" applyBorder="1"/>
    <xf numFmtId="0" fontId="13" fillId="0" borderId="8" xfId="0" applyFont="1" applyBorder="1"/>
    <xf numFmtId="167" fontId="14" fillId="0" borderId="3" xfId="22" applyNumberFormat="1" applyFont="1" applyFill="1" applyBorder="1" applyAlignment="1" applyProtection="1"/>
    <xf numFmtId="167" fontId="11" fillId="3" borderId="3" xfId="0" applyNumberFormat="1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/>
    </xf>
    <xf numFmtId="167" fontId="11" fillId="0" borderId="3" xfId="22" applyNumberFormat="1" applyFont="1" applyFill="1" applyBorder="1" applyAlignment="1" applyProtection="1"/>
    <xf numFmtId="0" fontId="11" fillId="5" borderId="3" xfId="0" applyFont="1" applyFill="1" applyBorder="1" applyAlignment="1" applyProtection="1">
      <alignment horizontal="center"/>
      <protection locked="0"/>
    </xf>
    <xf numFmtId="0" fontId="17" fillId="0" borderId="0" xfId="1" applyFont="1" applyBorder="1" applyAlignment="1" applyProtection="1">
      <alignment horizontal="center" readingOrder="1"/>
    </xf>
    <xf numFmtId="0" fontId="6" fillId="0" borderId="0" xfId="0" applyFont="1"/>
    <xf numFmtId="0" fontId="5" fillId="0" borderId="0" xfId="0" applyFont="1"/>
    <xf numFmtId="0" fontId="6" fillId="0" borderId="3" xfId="0" applyFont="1" applyBorder="1"/>
    <xf numFmtId="1" fontId="6" fillId="0" borderId="3" xfId="0" applyNumberFormat="1" applyFont="1" applyBorder="1"/>
    <xf numFmtId="0" fontId="10" fillId="2" borderId="0" xfId="0" applyFont="1" applyFill="1" applyAlignment="1">
      <alignment horizontal="right"/>
    </xf>
    <xf numFmtId="0" fontId="24" fillId="0" borderId="0" xfId="0" applyFont="1"/>
    <xf numFmtId="44" fontId="13" fillId="5" borderId="3" xfId="0" applyNumberFormat="1" applyFont="1" applyFill="1" applyBorder="1" applyAlignment="1">
      <alignment horizontal="center"/>
    </xf>
    <xf numFmtId="0" fontId="14" fillId="5" borderId="3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/>
    <xf numFmtId="0" fontId="11" fillId="2" borderId="3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5" fillId="0" borderId="8" xfId="0" applyFont="1" applyBorder="1"/>
    <xf numFmtId="0" fontId="5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167" fontId="11" fillId="5" borderId="3" xfId="22" applyNumberFormat="1" applyFont="1" applyFill="1" applyBorder="1" applyAlignment="1" applyProtection="1"/>
    <xf numFmtId="167" fontId="14" fillId="6" borderId="3" xfId="0" applyNumberFormat="1" applyFont="1" applyFill="1" applyBorder="1"/>
    <xf numFmtId="0" fontId="14" fillId="6" borderId="3" xfId="0" applyFont="1" applyFill="1" applyBorder="1" applyAlignment="1" applyProtection="1">
      <alignment horizontal="center"/>
      <protection locked="0"/>
    </xf>
    <xf numFmtId="44" fontId="6" fillId="0" borderId="3" xfId="0" applyNumberFormat="1" applyFont="1" applyBorder="1" applyAlignment="1">
      <alignment horizontal="center"/>
    </xf>
    <xf numFmtId="44" fontId="6" fillId="0" borderId="3" xfId="31" applyFont="1" applyFill="1" applyBorder="1" applyAlignment="1" applyProtection="1">
      <alignment horizontal="center"/>
    </xf>
    <xf numFmtId="0" fontId="17" fillId="0" borderId="4" xfId="1" applyFont="1" applyBorder="1" applyAlignment="1" applyProtection="1">
      <alignment horizontal="left" vertical="center" readingOrder="1"/>
    </xf>
    <xf numFmtId="0" fontId="17" fillId="0" borderId="0" xfId="1" applyFont="1" applyBorder="1" applyAlignment="1" applyProtection="1">
      <alignment horizontal="left" vertical="center" readingOrder="1"/>
    </xf>
    <xf numFmtId="0" fontId="11" fillId="0" borderId="3" xfId="0" applyFont="1" applyBorder="1"/>
    <xf numFmtId="1" fontId="6" fillId="0" borderId="12" xfId="0" applyNumberFormat="1" applyFont="1" applyBorder="1"/>
    <xf numFmtId="44" fontId="6" fillId="0" borderId="0" xfId="0" applyNumberFormat="1" applyFont="1" applyAlignment="1">
      <alignment horizontal="center"/>
    </xf>
    <xf numFmtId="44" fontId="6" fillId="0" borderId="11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readingOrder="1"/>
    </xf>
    <xf numFmtId="0" fontId="17" fillId="0" borderId="9" xfId="1" applyFont="1" applyBorder="1" applyAlignment="1" applyProtection="1">
      <alignment horizontal="center" readingOrder="1"/>
    </xf>
    <xf numFmtId="167" fontId="14" fillId="3" borderId="3" xfId="22" applyNumberFormat="1" applyFont="1" applyFill="1" applyBorder="1" applyAlignment="1" applyProtection="1"/>
    <xf numFmtId="0" fontId="11" fillId="4" borderId="3" xfId="0" applyFont="1" applyFill="1" applyBorder="1"/>
    <xf numFmtId="0" fontId="11" fillId="2" borderId="3" xfId="0" applyFont="1" applyFill="1" applyBorder="1"/>
    <xf numFmtId="167" fontId="14" fillId="2" borderId="3" xfId="0" applyNumberFormat="1" applyFont="1" applyFill="1" applyBorder="1"/>
    <xf numFmtId="0" fontId="15" fillId="3" borderId="3" xfId="0" applyFont="1" applyFill="1" applyBorder="1" applyAlignment="1">
      <alignment horizontal="left"/>
    </xf>
    <xf numFmtId="168" fontId="15" fillId="3" borderId="3" xfId="0" applyNumberFormat="1" applyFont="1" applyFill="1" applyBorder="1"/>
    <xf numFmtId="0" fontId="14" fillId="3" borderId="3" xfId="0" applyFont="1" applyFill="1" applyBorder="1" applyAlignment="1">
      <alignment horizontal="right"/>
    </xf>
    <xf numFmtId="167" fontId="11" fillId="2" borderId="3" xfId="0" applyNumberFormat="1" applyFont="1" applyFill="1" applyBorder="1"/>
    <xf numFmtId="0" fontId="11" fillId="6" borderId="3" xfId="0" applyFont="1" applyFill="1" applyBorder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10" fillId="0" borderId="2" xfId="0" applyFont="1" applyBorder="1"/>
    <xf numFmtId="0" fontId="3" fillId="0" borderId="9" xfId="0" applyFont="1" applyBorder="1" applyAlignment="1">
      <alignment horizontal="left" wrapText="1"/>
    </xf>
    <xf numFmtId="0" fontId="10" fillId="0" borderId="11" xfId="0" applyFont="1" applyBorder="1"/>
    <xf numFmtId="0" fontId="17" fillId="0" borderId="0" xfId="1" applyFont="1" applyBorder="1" applyAlignment="1" applyProtection="1">
      <alignment readingOrder="1"/>
    </xf>
    <xf numFmtId="0" fontId="4" fillId="0" borderId="2" xfId="0" applyFont="1" applyBorder="1"/>
    <xf numFmtId="0" fontId="4" fillId="0" borderId="5" xfId="0" applyFont="1" applyBorder="1"/>
    <xf numFmtId="0" fontId="17" fillId="0" borderId="9" xfId="1" applyFont="1" applyBorder="1" applyAlignment="1" applyProtection="1">
      <alignment readingOrder="1"/>
    </xf>
    <xf numFmtId="0" fontId="4" fillId="0" borderId="11" xfId="0" applyFont="1" applyBorder="1"/>
    <xf numFmtId="44" fontId="13" fillId="0" borderId="3" xfId="0" applyNumberFormat="1" applyFont="1" applyBorder="1"/>
    <xf numFmtId="44" fontId="13" fillId="6" borderId="3" xfId="0" applyNumberFormat="1" applyFont="1" applyFill="1" applyBorder="1" applyAlignment="1">
      <alignment horizontal="center"/>
    </xf>
    <xf numFmtId="0" fontId="11" fillId="5" borderId="3" xfId="0" applyFont="1" applyFill="1" applyBorder="1"/>
    <xf numFmtId="167" fontId="14" fillId="5" borderId="3" xfId="0" applyNumberFormat="1" applyFont="1" applyFill="1" applyBorder="1"/>
    <xf numFmtId="0" fontId="11" fillId="6" borderId="8" xfId="0" applyFont="1" applyFill="1" applyBorder="1"/>
    <xf numFmtId="0" fontId="11" fillId="6" borderId="3" xfId="0" applyFont="1" applyFill="1" applyBorder="1" applyAlignment="1" applyProtection="1">
      <alignment horizontal="center"/>
      <protection locked="0"/>
    </xf>
    <xf numFmtId="167" fontId="11" fillId="6" borderId="3" xfId="22" applyNumberFormat="1" applyFont="1" applyFill="1" applyBorder="1" applyAlignment="1" applyProtection="1"/>
    <xf numFmtId="167" fontId="11" fillId="6" borderId="3" xfId="0" applyNumberFormat="1" applyFont="1" applyFill="1" applyBorder="1"/>
    <xf numFmtId="44" fontId="13" fillId="5" borderId="3" xfId="0" applyNumberFormat="1" applyFont="1" applyFill="1" applyBorder="1"/>
    <xf numFmtId="44" fontId="13" fillId="4" borderId="3" xfId="0" applyNumberFormat="1" applyFont="1" applyFill="1" applyBorder="1" applyAlignment="1">
      <alignment horizontal="center"/>
    </xf>
    <xf numFmtId="0" fontId="14" fillId="4" borderId="3" xfId="0" applyFont="1" applyFill="1" applyBorder="1" applyAlignment="1" applyProtection="1">
      <alignment horizontal="center"/>
      <protection locked="0"/>
    </xf>
    <xf numFmtId="167" fontId="14" fillId="4" borderId="3" xfId="0" applyNumberFormat="1" applyFont="1" applyFill="1" applyBorder="1"/>
    <xf numFmtId="167" fontId="11" fillId="5" borderId="3" xfId="0" applyNumberFormat="1" applyFont="1" applyFill="1" applyBorder="1"/>
    <xf numFmtId="0" fontId="13" fillId="5" borderId="8" xfId="0" applyFont="1" applyFill="1" applyBorder="1"/>
    <xf numFmtId="167" fontId="6" fillId="0" borderId="3" xfId="3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3" borderId="6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0" fillId="6" borderId="7" xfId="0" applyFont="1" applyFill="1" applyBorder="1" applyAlignment="1">
      <alignment readingOrder="1"/>
    </xf>
    <xf numFmtId="0" fontId="20" fillId="6" borderId="10" xfId="0" applyFont="1" applyFill="1" applyBorder="1" applyAlignment="1">
      <alignment readingOrder="1"/>
    </xf>
    <xf numFmtId="0" fontId="20" fillId="6" borderId="12" xfId="0" applyFont="1" applyFill="1" applyBorder="1" applyAlignment="1">
      <alignment readingOrder="1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1" fillId="0" borderId="4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3" fillId="6" borderId="5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</cellXfs>
  <cellStyles count="32">
    <cellStyle name="Currency" xfId="3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Hyperlink" xfId="1" builtinId="8"/>
    <cellStyle name="Normal" xfId="0" builtinId="0"/>
    <cellStyle name="Percent" xfId="2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D937"/>
      <color rgb="FF0000FF"/>
      <color rgb="FFFDEA8F"/>
      <color rgb="FF679BDB"/>
      <color rgb="FFCCFFCC"/>
      <color rgb="FF00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841640</xdr:colOff>
      <xdr:row>1</xdr:row>
      <xdr:rowOff>20638</xdr:rowOff>
    </xdr:from>
    <xdr:to>
      <xdr:col>0</xdr:col>
      <xdr:colOff>2129896</xdr:colOff>
      <xdr:row>3</xdr:row>
      <xdr:rowOff>351960</xdr:rowOff>
    </xdr:to>
    <xdr:pic>
      <xdr:nvPicPr>
        <xdr:cNvPr id="4" name="Picture 3" descr="THWN-Logo-Registered (2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640" y="137055"/>
          <a:ext cx="1288256" cy="105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"/>
  <sheetViews>
    <sheetView showGridLines="0" tabSelected="1" view="pageLayout" zoomScale="98" zoomScaleNormal="84" zoomScalePageLayoutView="98" workbookViewId="0">
      <selection activeCell="M51" sqref="M51"/>
    </sheetView>
  </sheetViews>
  <sheetFormatPr defaultColWidth="11.42578125" defaultRowHeight="12.75" x14ac:dyDescent="0.2"/>
  <cols>
    <col min="1" max="1" width="57" style="1" customWidth="1"/>
    <col min="2" max="2" width="15.140625" style="1" customWidth="1"/>
    <col min="3" max="3" width="6.7109375" style="1" customWidth="1"/>
    <col min="4" max="4" width="12.7109375" style="1" customWidth="1"/>
    <col min="5" max="5" width="43.140625" style="1" customWidth="1"/>
    <col min="6" max="6" width="12.42578125" style="1" customWidth="1"/>
    <col min="7" max="7" width="8.42578125" style="1" customWidth="1"/>
    <col min="8" max="8" width="11" style="1" customWidth="1"/>
    <col min="9" max="9" width="3.42578125" style="1" customWidth="1"/>
    <col min="10" max="10" width="11.42578125" style="1"/>
    <col min="11" max="11" width="12.28515625" style="1" bestFit="1" customWidth="1"/>
    <col min="12" max="16384" width="11.42578125" style="1"/>
  </cols>
  <sheetData>
    <row r="1" spans="1:11" ht="9" customHeight="1" x14ac:dyDescent="0.2"/>
    <row r="2" spans="1:11" ht="21.95" customHeight="1" x14ac:dyDescent="0.2">
      <c r="A2" s="115" t="s">
        <v>6</v>
      </c>
      <c r="B2" s="116"/>
      <c r="C2" s="116"/>
      <c r="D2" s="116"/>
      <c r="E2" s="116"/>
      <c r="F2" s="116"/>
      <c r="G2" s="116"/>
      <c r="H2" s="117"/>
    </row>
    <row r="3" spans="1:11" ht="35.25" customHeight="1" x14ac:dyDescent="0.35">
      <c r="A3" s="120"/>
      <c r="B3" s="121"/>
      <c r="C3" s="76"/>
      <c r="D3" s="77" t="s">
        <v>0</v>
      </c>
      <c r="E3" s="6"/>
      <c r="F3" s="118"/>
      <c r="G3" s="118"/>
      <c r="H3" s="119"/>
    </row>
    <row r="4" spans="1:11" ht="28.5" customHeight="1" x14ac:dyDescent="0.35">
      <c r="A4" s="23"/>
      <c r="D4" s="77" t="s">
        <v>29</v>
      </c>
      <c r="E4" s="8"/>
      <c r="F4" s="78"/>
      <c r="G4" s="78"/>
      <c r="H4" s="80"/>
    </row>
    <row r="5" spans="1:11" ht="21.75" customHeight="1" x14ac:dyDescent="0.35">
      <c r="A5" s="122" t="s">
        <v>115</v>
      </c>
      <c r="B5" s="123"/>
      <c r="C5" s="79"/>
      <c r="D5" s="79"/>
      <c r="E5" s="79"/>
      <c r="F5" s="79"/>
      <c r="G5" s="79"/>
      <c r="H5" s="81"/>
    </row>
    <row r="6" spans="1:11" ht="18.75" x14ac:dyDescent="0.3">
      <c r="A6" s="51" t="s">
        <v>91</v>
      </c>
      <c r="B6" s="33" t="s">
        <v>3</v>
      </c>
      <c r="C6" s="33" t="s">
        <v>1</v>
      </c>
      <c r="D6" s="33" t="s">
        <v>5</v>
      </c>
      <c r="E6" s="52" t="s">
        <v>56</v>
      </c>
      <c r="F6" s="33" t="s">
        <v>3</v>
      </c>
      <c r="G6" s="33" t="s">
        <v>1</v>
      </c>
      <c r="H6" s="33" t="s">
        <v>5</v>
      </c>
    </row>
    <row r="7" spans="1:11" ht="18.75" x14ac:dyDescent="0.3">
      <c r="A7" s="39" t="s">
        <v>9</v>
      </c>
      <c r="B7" s="10">
        <v>32.5</v>
      </c>
      <c r="C7" s="12"/>
      <c r="D7" s="9">
        <f>B7*C7</f>
        <v>0</v>
      </c>
      <c r="E7" s="28"/>
      <c r="F7" s="10"/>
      <c r="G7" s="12"/>
      <c r="H7" s="30">
        <f t="shared" ref="H7" si="0">F7*G7</f>
        <v>0</v>
      </c>
      <c r="I7" s="2"/>
      <c r="J7" s="2"/>
    </row>
    <row r="8" spans="1:11" ht="18.75" x14ac:dyDescent="0.3">
      <c r="A8" s="75" t="s">
        <v>10</v>
      </c>
      <c r="B8" s="88">
        <v>32.5</v>
      </c>
      <c r="C8" s="55"/>
      <c r="D8" s="54">
        <f t="shared" ref="D8:D11" si="1">B8*C8</f>
        <v>0</v>
      </c>
      <c r="E8" s="28" t="s">
        <v>101</v>
      </c>
      <c r="F8" s="10">
        <v>32.5</v>
      </c>
      <c r="G8" s="12"/>
      <c r="H8" s="30">
        <f t="shared" ref="H8" si="2">F8*G8</f>
        <v>0</v>
      </c>
      <c r="I8" s="2"/>
      <c r="J8" s="2"/>
    </row>
    <row r="9" spans="1:11" ht="18.75" x14ac:dyDescent="0.3">
      <c r="A9" s="89" t="s">
        <v>37</v>
      </c>
      <c r="B9" s="43">
        <v>32.5</v>
      </c>
      <c r="C9" s="44"/>
      <c r="D9" s="90">
        <f>B9*C9</f>
        <v>0</v>
      </c>
      <c r="E9" s="29" t="s">
        <v>73</v>
      </c>
      <c r="F9" s="10">
        <v>32.5</v>
      </c>
      <c r="G9" s="26"/>
      <c r="H9" s="34">
        <f>F9*G9</f>
        <v>0</v>
      </c>
      <c r="I9" s="2"/>
      <c r="J9" s="2"/>
    </row>
    <row r="10" spans="1:11" ht="18.75" x14ac:dyDescent="0.3">
      <c r="A10" s="60" t="s">
        <v>11</v>
      </c>
      <c r="B10" s="10">
        <v>32.5</v>
      </c>
      <c r="C10" s="12"/>
      <c r="D10" s="9">
        <f t="shared" si="1"/>
        <v>0</v>
      </c>
      <c r="E10" s="28"/>
      <c r="F10" s="10"/>
      <c r="G10" s="26"/>
      <c r="H10" s="34">
        <f>F10*G10</f>
        <v>0</v>
      </c>
      <c r="I10" s="2"/>
      <c r="J10" s="2"/>
    </row>
    <row r="11" spans="1:11" ht="18.75" x14ac:dyDescent="0.3">
      <c r="A11" s="60" t="s">
        <v>58</v>
      </c>
      <c r="B11" s="10">
        <v>32.5</v>
      </c>
      <c r="C11" s="26"/>
      <c r="D11" s="34">
        <f t="shared" si="1"/>
        <v>0</v>
      </c>
      <c r="E11" s="28" t="s">
        <v>74</v>
      </c>
      <c r="F11" s="10">
        <v>32.5</v>
      </c>
      <c r="G11" s="22"/>
      <c r="H11" s="34">
        <f t="shared" ref="H11:H12" si="3">F11*G11</f>
        <v>0</v>
      </c>
      <c r="I11" s="2"/>
      <c r="J11" s="2"/>
    </row>
    <row r="12" spans="1:11" ht="18.75" x14ac:dyDescent="0.3">
      <c r="A12" s="60" t="s">
        <v>38</v>
      </c>
      <c r="B12" s="10">
        <v>32.5</v>
      </c>
      <c r="C12" s="12"/>
      <c r="D12" s="9">
        <f>B12*C12</f>
        <v>0</v>
      </c>
      <c r="E12" s="28" t="s">
        <v>103</v>
      </c>
      <c r="F12" s="10">
        <v>32.5</v>
      </c>
      <c r="G12" s="22"/>
      <c r="H12" s="34">
        <f t="shared" si="3"/>
        <v>0</v>
      </c>
      <c r="I12" s="2"/>
      <c r="J12" s="2"/>
    </row>
    <row r="13" spans="1:11" ht="18.75" x14ac:dyDescent="0.3">
      <c r="A13" s="60" t="s">
        <v>12</v>
      </c>
      <c r="B13" s="10">
        <v>32.5</v>
      </c>
      <c r="C13" s="12"/>
      <c r="D13" s="9">
        <f t="shared" ref="D13:D15" si="4">B13*C13</f>
        <v>0</v>
      </c>
      <c r="E13" s="28" t="s">
        <v>85</v>
      </c>
      <c r="F13" s="10">
        <v>32.5</v>
      </c>
      <c r="G13" s="22"/>
      <c r="H13" s="34">
        <f t="shared" ref="H13" si="5">F13*G13</f>
        <v>0</v>
      </c>
      <c r="I13" s="2"/>
      <c r="J13" s="2"/>
    </row>
    <row r="14" spans="1:11" ht="18.75" x14ac:dyDescent="0.3">
      <c r="A14" s="68" t="s">
        <v>35</v>
      </c>
      <c r="B14" s="10">
        <v>32.5</v>
      </c>
      <c r="C14" s="12"/>
      <c r="D14" s="9">
        <f t="shared" si="4"/>
        <v>0</v>
      </c>
      <c r="E14" s="28" t="s">
        <v>88</v>
      </c>
      <c r="F14" s="10">
        <v>32.5</v>
      </c>
      <c r="G14" s="22"/>
      <c r="H14" s="34">
        <f t="shared" ref="H14" si="6">F14*G14</f>
        <v>0</v>
      </c>
      <c r="I14" s="2"/>
      <c r="J14" s="2"/>
    </row>
    <row r="15" spans="1:11" ht="18.75" x14ac:dyDescent="0.3">
      <c r="A15" s="69" t="s">
        <v>36</v>
      </c>
      <c r="B15" s="10">
        <v>32.5</v>
      </c>
      <c r="C15" s="12"/>
      <c r="D15" s="9">
        <f t="shared" si="4"/>
        <v>0</v>
      </c>
      <c r="E15" s="28" t="s">
        <v>100</v>
      </c>
      <c r="F15" s="10">
        <v>32.5</v>
      </c>
      <c r="G15" s="26"/>
      <c r="H15" s="34">
        <f t="shared" ref="H15:H17" si="7">F15*G15</f>
        <v>0</v>
      </c>
      <c r="I15" s="2"/>
      <c r="J15" s="2"/>
    </row>
    <row r="16" spans="1:11" ht="18.75" x14ac:dyDescent="0.3">
      <c r="A16" s="68" t="s">
        <v>112</v>
      </c>
      <c r="B16" s="96">
        <v>32.5</v>
      </c>
      <c r="C16" s="97"/>
      <c r="D16" s="98">
        <f t="shared" ref="D16" si="8">B16*C16</f>
        <v>0</v>
      </c>
      <c r="E16" s="28" t="s">
        <v>102</v>
      </c>
      <c r="F16" s="10">
        <v>32.5</v>
      </c>
      <c r="G16" s="26"/>
      <c r="H16" s="34">
        <f t="shared" ref="H16" si="9">F16*G16</f>
        <v>0</v>
      </c>
      <c r="I16" s="2"/>
      <c r="J16" s="2"/>
      <c r="K16" s="42"/>
    </row>
    <row r="17" spans="1:10" ht="18.75" x14ac:dyDescent="0.3">
      <c r="A17" s="69" t="s">
        <v>113</v>
      </c>
      <c r="B17" s="10">
        <v>32.5</v>
      </c>
      <c r="C17" s="11"/>
      <c r="D17" s="70">
        <f>B17*C17</f>
        <v>0</v>
      </c>
      <c r="E17" s="29" t="s">
        <v>39</v>
      </c>
      <c r="F17" s="10">
        <v>32.5</v>
      </c>
      <c r="G17" s="26"/>
      <c r="H17" s="34">
        <f t="shared" si="7"/>
        <v>0</v>
      </c>
      <c r="I17" s="2"/>
      <c r="J17" s="2"/>
    </row>
    <row r="18" spans="1:10" ht="18.75" x14ac:dyDescent="0.3">
      <c r="A18" s="71" t="s">
        <v>75</v>
      </c>
      <c r="B18" s="14"/>
      <c r="C18" s="15"/>
      <c r="D18" s="72"/>
      <c r="E18" s="28"/>
      <c r="F18" s="10"/>
      <c r="G18" s="22"/>
      <c r="H18" s="34">
        <f t="shared" ref="H18" si="10">F18*G18</f>
        <v>0</v>
      </c>
      <c r="I18" s="2"/>
      <c r="J18" s="2"/>
    </row>
    <row r="19" spans="1:10" ht="18.75" x14ac:dyDescent="0.3">
      <c r="A19" s="60" t="s">
        <v>76</v>
      </c>
      <c r="B19" s="10">
        <v>32.5</v>
      </c>
      <c r="C19" s="12"/>
      <c r="D19" s="9">
        <f t="shared" ref="D19:D25" si="11">B19*C19</f>
        <v>0</v>
      </c>
      <c r="E19" s="28" t="s">
        <v>86</v>
      </c>
      <c r="F19" s="10">
        <v>32.5</v>
      </c>
      <c r="G19" s="22"/>
      <c r="H19" s="34">
        <f t="shared" ref="H19" si="12">F19*G19</f>
        <v>0</v>
      </c>
      <c r="I19" s="2"/>
      <c r="J19" s="2"/>
    </row>
    <row r="20" spans="1:10" ht="18.75" x14ac:dyDescent="0.3">
      <c r="A20" s="60" t="s">
        <v>77</v>
      </c>
      <c r="B20" s="10">
        <v>32.5</v>
      </c>
      <c r="C20" s="12"/>
      <c r="D20" s="9">
        <f t="shared" si="11"/>
        <v>0</v>
      </c>
      <c r="E20" s="28" t="s">
        <v>104</v>
      </c>
      <c r="F20" s="10">
        <v>32.5</v>
      </c>
      <c r="G20" s="22"/>
      <c r="H20" s="34">
        <f t="shared" ref="H20:H23" si="13">F20*G20</f>
        <v>0</v>
      </c>
      <c r="I20" s="2"/>
      <c r="J20" s="2"/>
    </row>
    <row r="21" spans="1:10" ht="18.75" x14ac:dyDescent="0.3">
      <c r="A21" s="75" t="s">
        <v>78</v>
      </c>
      <c r="B21" s="88">
        <v>32.5</v>
      </c>
      <c r="C21" s="55"/>
      <c r="D21" s="54">
        <f t="shared" si="11"/>
        <v>0</v>
      </c>
      <c r="E21" s="28" t="s">
        <v>84</v>
      </c>
      <c r="F21" s="10">
        <v>32.5</v>
      </c>
      <c r="G21" s="22"/>
      <c r="H21" s="34">
        <f t="shared" si="13"/>
        <v>0</v>
      </c>
      <c r="I21" s="2"/>
      <c r="J21" s="2"/>
    </row>
    <row r="22" spans="1:10" ht="18.75" x14ac:dyDescent="0.3">
      <c r="A22" s="89" t="s">
        <v>105</v>
      </c>
      <c r="B22" s="43">
        <v>32.5</v>
      </c>
      <c r="C22" s="44"/>
      <c r="D22" s="90">
        <f t="shared" si="11"/>
        <v>0</v>
      </c>
      <c r="E22" s="45" t="s">
        <v>106</v>
      </c>
      <c r="F22" s="43">
        <v>32.5</v>
      </c>
      <c r="G22" s="35"/>
      <c r="H22" s="34">
        <f>F22*G22</f>
        <v>0</v>
      </c>
      <c r="I22" s="2"/>
      <c r="J22" s="2"/>
    </row>
    <row r="23" spans="1:10" ht="18.75" x14ac:dyDescent="0.3">
      <c r="A23" s="89" t="s">
        <v>79</v>
      </c>
      <c r="B23" s="43">
        <v>32.5</v>
      </c>
      <c r="C23" s="44"/>
      <c r="D23" s="90">
        <f>B23*C23</f>
        <v>0</v>
      </c>
      <c r="E23" s="28"/>
      <c r="F23" s="10"/>
      <c r="G23" s="22"/>
      <c r="H23" s="34">
        <f t="shared" si="13"/>
        <v>0</v>
      </c>
      <c r="I23" s="2"/>
      <c r="J23" s="2"/>
    </row>
    <row r="24" spans="1:10" ht="18.75" x14ac:dyDescent="0.3">
      <c r="A24" s="89" t="s">
        <v>80</v>
      </c>
      <c r="B24" s="43">
        <v>32.5</v>
      </c>
      <c r="C24" s="44"/>
      <c r="D24" s="90">
        <f>B24*C24</f>
        <v>0</v>
      </c>
      <c r="E24" s="48" t="s">
        <v>96</v>
      </c>
      <c r="F24" s="31"/>
      <c r="G24" s="32"/>
      <c r="H24" s="31" t="s">
        <v>4</v>
      </c>
      <c r="I24" s="2"/>
      <c r="J24" s="2"/>
    </row>
    <row r="25" spans="1:10" ht="18.75" x14ac:dyDescent="0.3">
      <c r="A25" s="89" t="s">
        <v>110</v>
      </c>
      <c r="B25" s="43">
        <v>32.5</v>
      </c>
      <c r="C25" s="35"/>
      <c r="D25" s="99">
        <f t="shared" si="11"/>
        <v>0</v>
      </c>
      <c r="E25" s="28" t="s">
        <v>66</v>
      </c>
      <c r="F25" s="87">
        <v>4</v>
      </c>
      <c r="G25" s="22"/>
      <c r="H25" s="34">
        <f>F25*G25</f>
        <v>0</v>
      </c>
      <c r="I25" s="2"/>
      <c r="J25" s="2"/>
    </row>
    <row r="26" spans="1:10" ht="18.75" x14ac:dyDescent="0.3">
      <c r="A26" s="52" t="s">
        <v>92</v>
      </c>
      <c r="B26" s="16"/>
      <c r="C26" s="15"/>
      <c r="D26" s="16"/>
      <c r="E26" s="45" t="s">
        <v>67</v>
      </c>
      <c r="F26" s="95">
        <v>4</v>
      </c>
      <c r="G26" s="35"/>
      <c r="H26" s="53">
        <f>F26*G26</f>
        <v>0</v>
      </c>
      <c r="I26" s="2"/>
      <c r="J26" s="2"/>
    </row>
    <row r="27" spans="1:10" ht="18.75" x14ac:dyDescent="0.3">
      <c r="A27" s="89" t="s">
        <v>7</v>
      </c>
      <c r="B27" s="43">
        <v>32.5</v>
      </c>
      <c r="C27" s="44"/>
      <c r="D27" s="90">
        <f t="shared" ref="D27:D35" si="14">B27*C27</f>
        <v>0</v>
      </c>
      <c r="E27" s="28" t="s">
        <v>68</v>
      </c>
      <c r="F27" s="87">
        <v>4</v>
      </c>
      <c r="G27" s="26"/>
      <c r="H27" s="34">
        <f>F27*G27</f>
        <v>0</v>
      </c>
      <c r="I27" s="2"/>
      <c r="J27" s="2"/>
    </row>
    <row r="28" spans="1:10" ht="18.75" x14ac:dyDescent="0.3">
      <c r="A28" s="60" t="s">
        <v>13</v>
      </c>
      <c r="B28" s="10">
        <v>32.5</v>
      </c>
      <c r="C28" s="12"/>
      <c r="D28" s="9">
        <f t="shared" si="14"/>
        <v>0</v>
      </c>
      <c r="E28" s="49" t="s">
        <v>82</v>
      </c>
      <c r="F28" s="17"/>
      <c r="G28" s="18"/>
      <c r="H28" s="17"/>
      <c r="I28" s="2"/>
      <c r="J28" s="2"/>
    </row>
    <row r="29" spans="1:10" ht="18.75" x14ac:dyDescent="0.3">
      <c r="A29" s="60" t="s">
        <v>14</v>
      </c>
      <c r="B29" s="10">
        <v>32.5</v>
      </c>
      <c r="C29" s="26"/>
      <c r="D29" s="25">
        <f t="shared" si="14"/>
        <v>0</v>
      </c>
      <c r="E29" s="28"/>
      <c r="F29" s="87"/>
      <c r="G29" s="13"/>
      <c r="H29" s="30"/>
      <c r="I29" s="2"/>
      <c r="J29" s="2"/>
    </row>
    <row r="30" spans="1:10" ht="18.75" x14ac:dyDescent="0.3">
      <c r="A30" s="60" t="s">
        <v>8</v>
      </c>
      <c r="B30" s="10">
        <v>32.5</v>
      </c>
      <c r="C30" s="12"/>
      <c r="D30" s="9">
        <f>B30*C30</f>
        <v>0</v>
      </c>
      <c r="E30" s="28" t="s">
        <v>108</v>
      </c>
      <c r="F30" s="10">
        <v>32.5</v>
      </c>
      <c r="G30" s="22"/>
      <c r="H30" s="34">
        <f t="shared" ref="H30" si="15">F30*G30</f>
        <v>0</v>
      </c>
      <c r="I30" s="2"/>
      <c r="J30" s="2"/>
    </row>
    <row r="31" spans="1:10" ht="18.75" x14ac:dyDescent="0.3">
      <c r="A31" s="60" t="s">
        <v>15</v>
      </c>
      <c r="B31" s="10">
        <v>32.5</v>
      </c>
      <c r="C31" s="12"/>
      <c r="D31" s="9">
        <f t="shared" si="14"/>
        <v>0</v>
      </c>
      <c r="E31" s="28" t="s">
        <v>107</v>
      </c>
      <c r="F31" s="10">
        <v>32.5</v>
      </c>
      <c r="G31" s="22"/>
      <c r="H31" s="34">
        <f t="shared" ref="H31" si="16">F31*G31</f>
        <v>0</v>
      </c>
      <c r="I31" s="2"/>
      <c r="J31" s="2"/>
    </row>
    <row r="32" spans="1:10" ht="18.75" x14ac:dyDescent="0.3">
      <c r="A32" s="89" t="s">
        <v>16</v>
      </c>
      <c r="B32" s="43">
        <v>32.5</v>
      </c>
      <c r="C32" s="44"/>
      <c r="D32" s="90">
        <f t="shared" si="14"/>
        <v>0</v>
      </c>
      <c r="E32" s="28" t="s">
        <v>109</v>
      </c>
      <c r="F32" s="10">
        <v>32.5</v>
      </c>
      <c r="G32" s="26"/>
      <c r="H32" s="34">
        <f>F32*G32</f>
        <v>0</v>
      </c>
      <c r="I32" s="2"/>
      <c r="J32" s="2"/>
    </row>
    <row r="33" spans="1:10" ht="18.75" x14ac:dyDescent="0.3">
      <c r="A33" s="60" t="s">
        <v>40</v>
      </c>
      <c r="B33" s="10">
        <v>32.5</v>
      </c>
      <c r="C33" s="12"/>
      <c r="D33" s="9">
        <f t="shared" si="14"/>
        <v>0</v>
      </c>
      <c r="E33" s="28" t="s">
        <v>64</v>
      </c>
      <c r="F33" s="10">
        <v>32.5</v>
      </c>
      <c r="G33" s="22"/>
      <c r="H33" s="34">
        <f t="shared" ref="H33" si="17">F33*G33</f>
        <v>0</v>
      </c>
      <c r="I33" s="2"/>
      <c r="J33" s="2"/>
    </row>
    <row r="34" spans="1:10" ht="18.75" x14ac:dyDescent="0.3">
      <c r="A34" s="60"/>
      <c r="B34" s="10"/>
      <c r="C34" s="12"/>
      <c r="D34" s="70">
        <f t="shared" ref="D34" si="18">B34*C34</f>
        <v>0</v>
      </c>
      <c r="E34" s="28" t="s">
        <v>59</v>
      </c>
      <c r="F34" s="10">
        <v>32.5</v>
      </c>
      <c r="G34" s="26"/>
      <c r="H34" s="34">
        <f>F34*G34</f>
        <v>0</v>
      </c>
      <c r="I34" s="2"/>
      <c r="J34" s="2"/>
    </row>
    <row r="35" spans="1:10" ht="18.75" x14ac:dyDescent="0.3">
      <c r="A35" s="89" t="s">
        <v>24</v>
      </c>
      <c r="B35" s="43">
        <v>32.5</v>
      </c>
      <c r="C35" s="44"/>
      <c r="D35" s="90">
        <f t="shared" si="14"/>
        <v>0</v>
      </c>
      <c r="E35" s="124" t="s">
        <v>41</v>
      </c>
      <c r="F35" s="124"/>
      <c r="G35" s="124"/>
      <c r="H35" s="125"/>
      <c r="I35" s="2"/>
      <c r="J35" s="2"/>
    </row>
    <row r="36" spans="1:10" ht="18.75" x14ac:dyDescent="0.3">
      <c r="A36" s="71" t="s">
        <v>21</v>
      </c>
      <c r="B36" s="14"/>
      <c r="C36" s="15"/>
      <c r="D36" s="73"/>
      <c r="E36" s="110" t="s">
        <v>97</v>
      </c>
      <c r="F36" s="110"/>
      <c r="G36" s="110"/>
      <c r="H36" s="111"/>
      <c r="I36" s="2"/>
      <c r="J36" s="2"/>
    </row>
    <row r="37" spans="1:10" ht="18.75" x14ac:dyDescent="0.3">
      <c r="A37" s="60" t="s">
        <v>18</v>
      </c>
      <c r="B37" s="10">
        <v>32.5</v>
      </c>
      <c r="C37" s="26"/>
      <c r="D37" s="25">
        <f>B37*C37</f>
        <v>0</v>
      </c>
      <c r="E37" s="28" t="s">
        <v>51</v>
      </c>
      <c r="F37" s="10">
        <v>29</v>
      </c>
      <c r="G37" s="26"/>
      <c r="H37" s="34">
        <f t="shared" ref="H37:H41" si="19">F37*G37</f>
        <v>0</v>
      </c>
      <c r="I37" s="2"/>
      <c r="J37" s="2"/>
    </row>
    <row r="38" spans="1:10" ht="18.75" x14ac:dyDescent="0.3">
      <c r="A38" s="60" t="s">
        <v>19</v>
      </c>
      <c r="B38" s="10">
        <v>32.5</v>
      </c>
      <c r="C38" s="46"/>
      <c r="D38" s="25">
        <f t="shared" ref="D38:D43" si="20">B38*C38</f>
        <v>0</v>
      </c>
      <c r="E38" s="28" t="s">
        <v>52</v>
      </c>
      <c r="F38" s="10">
        <v>29</v>
      </c>
      <c r="G38" s="12"/>
      <c r="H38" s="34">
        <f t="shared" si="19"/>
        <v>0</v>
      </c>
      <c r="I38" s="2"/>
      <c r="J38" s="2"/>
    </row>
    <row r="39" spans="1:10" ht="18.75" x14ac:dyDescent="0.3">
      <c r="A39" s="60"/>
      <c r="B39" s="10"/>
      <c r="C39" s="47"/>
      <c r="D39" s="74">
        <f t="shared" si="20"/>
        <v>0</v>
      </c>
      <c r="E39" s="28" t="s">
        <v>60</v>
      </c>
      <c r="F39" s="10">
        <v>29</v>
      </c>
      <c r="G39" s="26"/>
      <c r="H39" s="34">
        <f t="shared" si="19"/>
        <v>0</v>
      </c>
      <c r="I39" s="2"/>
      <c r="J39" s="2"/>
    </row>
    <row r="40" spans="1:10" ht="18.75" x14ac:dyDescent="0.3">
      <c r="A40" s="60" t="s">
        <v>65</v>
      </c>
      <c r="B40" s="10">
        <v>32.5</v>
      </c>
      <c r="C40" s="26"/>
      <c r="D40" s="25">
        <f t="shared" ref="D40" si="21">B40*C40</f>
        <v>0</v>
      </c>
      <c r="E40" s="28" t="s">
        <v>50</v>
      </c>
      <c r="F40" s="10">
        <v>29</v>
      </c>
      <c r="G40" s="26"/>
      <c r="H40" s="34">
        <f t="shared" si="19"/>
        <v>0</v>
      </c>
      <c r="I40" s="2"/>
      <c r="J40" s="2"/>
    </row>
    <row r="41" spans="1:10" ht="18.75" x14ac:dyDescent="0.3">
      <c r="A41" s="60" t="s">
        <v>20</v>
      </c>
      <c r="B41" s="10">
        <v>32.5</v>
      </c>
      <c r="C41" s="26"/>
      <c r="D41" s="25">
        <f t="shared" si="20"/>
        <v>0</v>
      </c>
      <c r="E41" s="28" t="s">
        <v>53</v>
      </c>
      <c r="F41" s="10">
        <v>29</v>
      </c>
      <c r="G41" s="26"/>
      <c r="H41" s="34">
        <f t="shared" si="19"/>
        <v>0</v>
      </c>
      <c r="I41" s="2"/>
      <c r="J41" s="2"/>
    </row>
    <row r="42" spans="1:10" ht="18.75" x14ac:dyDescent="0.3">
      <c r="A42" s="60" t="s">
        <v>25</v>
      </c>
      <c r="B42" s="10">
        <v>32.5</v>
      </c>
      <c r="C42" s="26"/>
      <c r="D42" s="25">
        <f t="shared" si="20"/>
        <v>0</v>
      </c>
      <c r="E42" s="91" t="s">
        <v>54</v>
      </c>
      <c r="F42" s="88">
        <v>32.5</v>
      </c>
      <c r="G42" s="92"/>
      <c r="H42" s="94">
        <f>G42*F42</f>
        <v>0</v>
      </c>
      <c r="I42" s="2"/>
      <c r="J42" s="2"/>
    </row>
    <row r="43" spans="1:10" ht="18.75" x14ac:dyDescent="0.3">
      <c r="A43" s="60" t="s">
        <v>57</v>
      </c>
      <c r="B43" s="10">
        <v>32.5</v>
      </c>
      <c r="C43" s="12"/>
      <c r="D43" s="9">
        <f t="shared" si="20"/>
        <v>0</v>
      </c>
      <c r="E43" s="91" t="s">
        <v>55</v>
      </c>
      <c r="F43" s="88">
        <v>32.5</v>
      </c>
      <c r="G43" s="92"/>
      <c r="H43" s="94">
        <f>G43*F43</f>
        <v>0</v>
      </c>
      <c r="I43" s="2"/>
    </row>
    <row r="44" spans="1:10" ht="18.75" x14ac:dyDescent="0.3">
      <c r="A44" s="60" t="s">
        <v>114</v>
      </c>
      <c r="B44" s="10">
        <v>32.5</v>
      </c>
      <c r="C44" s="12"/>
      <c r="D44" s="9">
        <f t="shared" ref="D44" si="22">B44*C44</f>
        <v>0</v>
      </c>
      <c r="E44" s="108" t="s">
        <v>95</v>
      </c>
      <c r="F44" s="108"/>
      <c r="G44" s="108"/>
      <c r="H44" s="109"/>
      <c r="I44" s="2"/>
    </row>
    <row r="45" spans="1:10" ht="18.75" x14ac:dyDescent="0.3">
      <c r="A45" s="71" t="s">
        <v>31</v>
      </c>
      <c r="B45" s="14"/>
      <c r="C45" s="15"/>
      <c r="D45" s="73"/>
      <c r="E45" s="100" t="s">
        <v>42</v>
      </c>
      <c r="F45" s="43">
        <v>32.5</v>
      </c>
      <c r="G45" s="35"/>
      <c r="H45" s="53">
        <f t="shared" ref="H45:H47" si="23">F45*G45</f>
        <v>0</v>
      </c>
      <c r="I45" s="2"/>
    </row>
    <row r="46" spans="1:10" ht="18.75" x14ac:dyDescent="0.3">
      <c r="A46" s="89" t="s">
        <v>32</v>
      </c>
      <c r="B46" s="43">
        <v>32.5</v>
      </c>
      <c r="C46" s="44"/>
      <c r="D46" s="90">
        <f t="shared" ref="D46:D48" si="24">B46*C46</f>
        <v>0</v>
      </c>
      <c r="E46" s="100" t="s">
        <v>43</v>
      </c>
      <c r="F46" s="43">
        <v>32.5</v>
      </c>
      <c r="G46" s="35"/>
      <c r="H46" s="34">
        <f t="shared" si="23"/>
        <v>0</v>
      </c>
      <c r="I46" s="2"/>
    </row>
    <row r="47" spans="1:10" ht="18.75" x14ac:dyDescent="0.3">
      <c r="A47" s="60" t="s">
        <v>33</v>
      </c>
      <c r="B47" s="10">
        <v>32.5</v>
      </c>
      <c r="C47" s="12"/>
      <c r="D47" s="9">
        <f t="shared" si="24"/>
        <v>0</v>
      </c>
      <c r="E47" s="91" t="s">
        <v>47</v>
      </c>
      <c r="F47" s="88">
        <v>32.5</v>
      </c>
      <c r="G47" s="92"/>
      <c r="H47" s="93">
        <f t="shared" si="23"/>
        <v>0</v>
      </c>
      <c r="I47" s="2"/>
    </row>
    <row r="48" spans="1:10" ht="18.75" x14ac:dyDescent="0.3">
      <c r="A48" s="89" t="s">
        <v>34</v>
      </c>
      <c r="B48" s="43">
        <v>32.5</v>
      </c>
      <c r="C48" s="44"/>
      <c r="D48" s="90">
        <f t="shared" si="24"/>
        <v>0</v>
      </c>
      <c r="E48" s="108" t="s">
        <v>94</v>
      </c>
      <c r="F48" s="108"/>
      <c r="G48" s="108"/>
      <c r="H48" s="109"/>
      <c r="I48" s="2"/>
    </row>
    <row r="49" spans="1:15" ht="18.75" x14ac:dyDescent="0.3">
      <c r="A49" s="51" t="s">
        <v>81</v>
      </c>
      <c r="B49" s="16"/>
      <c r="C49" s="15"/>
      <c r="D49" s="67" t="s">
        <v>4</v>
      </c>
      <c r="E49" s="91" t="s">
        <v>48</v>
      </c>
      <c r="F49" s="88">
        <v>32.5</v>
      </c>
      <c r="G49" s="92"/>
      <c r="H49" s="94">
        <f>G49*F49</f>
        <v>0</v>
      </c>
      <c r="I49" s="2"/>
    </row>
    <row r="50" spans="1:15" ht="18.75" x14ac:dyDescent="0.3">
      <c r="A50" s="60" t="s">
        <v>87</v>
      </c>
      <c r="B50" s="9">
        <v>6</v>
      </c>
      <c r="C50" s="12"/>
      <c r="D50" s="30">
        <f>B50*C50</f>
        <v>0</v>
      </c>
      <c r="E50" s="28" t="s">
        <v>46</v>
      </c>
      <c r="F50" s="10">
        <v>32.5</v>
      </c>
      <c r="G50" s="26"/>
      <c r="H50" s="53">
        <f t="shared" ref="H50:H51" si="25">F50*G50</f>
        <v>0</v>
      </c>
      <c r="I50" s="2"/>
    </row>
    <row r="51" spans="1:15" ht="18.75" x14ac:dyDescent="0.3">
      <c r="A51" s="60" t="s">
        <v>99</v>
      </c>
      <c r="B51" s="9">
        <v>6</v>
      </c>
      <c r="C51" s="12"/>
      <c r="D51" s="30">
        <f t="shared" ref="D51:D52" si="26">B51*C51</f>
        <v>0</v>
      </c>
      <c r="E51" s="45" t="s">
        <v>49</v>
      </c>
      <c r="F51" s="43">
        <v>32.5</v>
      </c>
      <c r="G51" s="35"/>
      <c r="H51" s="34">
        <f t="shared" si="25"/>
        <v>0</v>
      </c>
    </row>
    <row r="52" spans="1:15" ht="18.75" x14ac:dyDescent="0.3">
      <c r="A52" s="60" t="s">
        <v>26</v>
      </c>
      <c r="B52" s="9">
        <v>6</v>
      </c>
      <c r="C52" s="12"/>
      <c r="D52" s="30">
        <f t="shared" si="26"/>
        <v>0</v>
      </c>
      <c r="E52" s="91" t="s">
        <v>44</v>
      </c>
      <c r="F52" s="88">
        <v>32.5</v>
      </c>
      <c r="G52" s="92"/>
      <c r="H52" s="93">
        <f t="shared" ref="H52:H53" si="27">F52*G52</f>
        <v>0</v>
      </c>
      <c r="I52" s="2"/>
      <c r="J52" s="2"/>
    </row>
    <row r="53" spans="1:15" ht="18.75" x14ac:dyDescent="0.3">
      <c r="A53" s="69" t="s">
        <v>22</v>
      </c>
      <c r="B53" s="9">
        <v>6</v>
      </c>
      <c r="C53" s="12"/>
      <c r="D53" s="30">
        <f>B53*C53</f>
        <v>0</v>
      </c>
      <c r="E53" s="45" t="s">
        <v>45</v>
      </c>
      <c r="F53" s="43">
        <v>32.5</v>
      </c>
      <c r="G53" s="35"/>
      <c r="H53" s="53">
        <f t="shared" si="27"/>
        <v>0</v>
      </c>
      <c r="I53" s="2"/>
      <c r="J53" s="2"/>
    </row>
    <row r="54" spans="1:15" ht="18.75" x14ac:dyDescent="0.3">
      <c r="A54" s="71" t="s">
        <v>93</v>
      </c>
      <c r="B54" s="19"/>
      <c r="C54" s="20"/>
      <c r="D54" s="67" t="s">
        <v>4</v>
      </c>
      <c r="E54" s="110" t="s">
        <v>98</v>
      </c>
      <c r="F54" s="110"/>
      <c r="G54" s="110"/>
      <c r="H54" s="111"/>
      <c r="I54" s="2"/>
      <c r="J54" s="2"/>
    </row>
    <row r="55" spans="1:15" ht="18.75" x14ac:dyDescent="0.3">
      <c r="A55" s="68" t="s">
        <v>90</v>
      </c>
      <c r="B55" s="9">
        <v>36</v>
      </c>
      <c r="C55" s="12"/>
      <c r="D55" s="30">
        <f>B55*C55</f>
        <v>0</v>
      </c>
      <c r="E55" s="110" t="s">
        <v>83</v>
      </c>
      <c r="F55" s="110"/>
      <c r="G55" s="110"/>
      <c r="H55" s="111"/>
      <c r="I55" s="2"/>
      <c r="J55" s="2"/>
      <c r="O55" s="21"/>
    </row>
    <row r="56" spans="1:15" ht="18.75" x14ac:dyDescent="0.3">
      <c r="A56" s="68" t="s">
        <v>17</v>
      </c>
      <c r="B56" s="9">
        <v>40</v>
      </c>
      <c r="C56" s="13"/>
      <c r="D56" s="30">
        <f t="shared" ref="D56:D57" si="28">B56*C56</f>
        <v>0</v>
      </c>
      <c r="E56" s="28" t="s">
        <v>116</v>
      </c>
      <c r="F56" s="10">
        <v>32.5</v>
      </c>
      <c r="G56" s="22"/>
      <c r="H56" s="34">
        <f t="shared" ref="H56" si="29">F56*G56</f>
        <v>0</v>
      </c>
      <c r="I56" s="2"/>
      <c r="J56" s="2"/>
    </row>
    <row r="57" spans="1:15" ht="18.75" x14ac:dyDescent="0.3">
      <c r="A57" s="60" t="s">
        <v>89</v>
      </c>
      <c r="B57" s="9">
        <v>9.5</v>
      </c>
      <c r="C57" s="13"/>
      <c r="D57" s="30">
        <f t="shared" si="28"/>
        <v>0</v>
      </c>
      <c r="E57" s="28" t="s">
        <v>111</v>
      </c>
      <c r="F57" s="10">
        <v>32.5</v>
      </c>
      <c r="G57" s="22"/>
      <c r="H57" s="34">
        <f t="shared" ref="H57" si="30">F57*G57</f>
        <v>0</v>
      </c>
      <c r="I57" s="2"/>
      <c r="J57" s="2"/>
    </row>
    <row r="58" spans="1:15" ht="18.75" x14ac:dyDescent="0.3">
      <c r="A58" s="23"/>
      <c r="D58" s="24"/>
      <c r="G58" s="7" t="s">
        <v>30</v>
      </c>
      <c r="H58" s="39">
        <f>SUM(C7:C53,G7:G57)</f>
        <v>0</v>
      </c>
      <c r="I58" s="2"/>
      <c r="J58" s="2"/>
    </row>
    <row r="59" spans="1:15" ht="18.75" x14ac:dyDescent="0.3">
      <c r="A59" s="112" t="s">
        <v>63</v>
      </c>
      <c r="B59" s="113"/>
      <c r="C59" s="113"/>
      <c r="D59" s="114"/>
      <c r="E59" s="37"/>
      <c r="F59" s="38"/>
      <c r="G59" s="7" t="s">
        <v>23</v>
      </c>
      <c r="H59" s="40">
        <f>SUM(C55:C57)</f>
        <v>0</v>
      </c>
      <c r="I59" s="2"/>
      <c r="J59" s="2"/>
    </row>
    <row r="60" spans="1:15" ht="18.75" x14ac:dyDescent="0.3">
      <c r="A60" s="58" t="s">
        <v>70</v>
      </c>
      <c r="B60" s="59"/>
      <c r="C60" s="36"/>
      <c r="D60" s="66"/>
      <c r="E60" s="37"/>
      <c r="F60" s="38"/>
      <c r="G60" s="41"/>
      <c r="H60" s="61"/>
      <c r="I60" s="2"/>
    </row>
    <row r="61" spans="1:15" ht="21" customHeight="1" x14ac:dyDescent="0.3">
      <c r="A61" s="58" t="s">
        <v>71</v>
      </c>
      <c r="B61" s="59"/>
      <c r="C61" s="36"/>
      <c r="D61" s="66"/>
      <c r="E61" s="37"/>
      <c r="F61" s="27"/>
      <c r="G61" s="62"/>
      <c r="H61" s="63"/>
      <c r="I61" s="2"/>
    </row>
    <row r="62" spans="1:15" ht="18.75" x14ac:dyDescent="0.3">
      <c r="A62" s="58" t="s">
        <v>72</v>
      </c>
      <c r="B62" s="59"/>
      <c r="C62" s="82"/>
      <c r="D62" s="85"/>
      <c r="E62" s="50" t="s">
        <v>62</v>
      </c>
      <c r="F62" s="57">
        <f>(SUM(D7:D57,H7:H57))</f>
        <v>0</v>
      </c>
      <c r="G62" s="57"/>
      <c r="H62" s="57"/>
      <c r="I62" s="2"/>
    </row>
    <row r="63" spans="1:15" ht="18.75" x14ac:dyDescent="0.3">
      <c r="A63" s="102" t="s">
        <v>61</v>
      </c>
      <c r="B63" s="103"/>
      <c r="C63" s="103"/>
      <c r="D63" s="104"/>
      <c r="E63" s="50" t="s">
        <v>69</v>
      </c>
      <c r="F63" s="101">
        <f>(SUM(D7:D53,H7:H56)*1%)</f>
        <v>0</v>
      </c>
      <c r="G63" s="57"/>
      <c r="H63" s="57"/>
      <c r="I63" s="2"/>
    </row>
    <row r="64" spans="1:15" ht="18.75" x14ac:dyDescent="0.3">
      <c r="A64" s="105"/>
      <c r="B64" s="106"/>
      <c r="C64" s="106"/>
      <c r="D64" s="107"/>
      <c r="E64" s="50" t="s">
        <v>27</v>
      </c>
      <c r="F64" s="57">
        <f>(SUM(D55:D57)*6%)</f>
        <v>0</v>
      </c>
      <c r="G64" s="57"/>
      <c r="H64" s="57"/>
      <c r="I64" s="2"/>
    </row>
    <row r="65" spans="1:12" ht="18.75" x14ac:dyDescent="0.3">
      <c r="A65" s="23"/>
      <c r="D65" s="24"/>
      <c r="E65" s="50" t="s">
        <v>28</v>
      </c>
      <c r="F65" s="57">
        <f>F63+F64</f>
        <v>0</v>
      </c>
      <c r="G65" s="64"/>
      <c r="H65" s="64"/>
      <c r="I65" s="2"/>
    </row>
    <row r="66" spans="1:12" ht="18.75" x14ac:dyDescent="0.3">
      <c r="A66" s="84"/>
      <c r="B66" s="83"/>
      <c r="C66" s="83"/>
      <c r="D66" s="86"/>
      <c r="E66" s="50" t="s">
        <v>2</v>
      </c>
      <c r="F66" s="56">
        <f>F62+F65</f>
        <v>0</v>
      </c>
      <c r="G66" s="65"/>
      <c r="H66" s="65"/>
      <c r="I66" s="2"/>
    </row>
    <row r="67" spans="1:12" x14ac:dyDescent="0.2">
      <c r="I67" s="2"/>
    </row>
    <row r="68" spans="1:12" x14ac:dyDescent="0.2">
      <c r="I68" s="2"/>
      <c r="J68" s="2"/>
    </row>
    <row r="69" spans="1:12" x14ac:dyDescent="0.2">
      <c r="I69" s="2"/>
      <c r="J69" s="2"/>
    </row>
    <row r="70" spans="1:12" ht="21" customHeight="1" x14ac:dyDescent="0.2">
      <c r="I70" s="2"/>
      <c r="J70" s="2"/>
    </row>
    <row r="71" spans="1:12" ht="21" customHeight="1" x14ac:dyDescent="0.2">
      <c r="I71" s="2"/>
      <c r="J71" s="2"/>
      <c r="L71" s="3"/>
    </row>
    <row r="72" spans="1:12" ht="21" customHeight="1" x14ac:dyDescent="0.25">
      <c r="I72" s="2"/>
      <c r="J72" s="2"/>
      <c r="K72" s="4"/>
    </row>
    <row r="73" spans="1:12" ht="21" customHeight="1" x14ac:dyDescent="0.25">
      <c r="I73" s="2"/>
      <c r="J73" s="2"/>
      <c r="K73" s="4"/>
    </row>
    <row r="74" spans="1:12" ht="15.75" customHeight="1" x14ac:dyDescent="0.25">
      <c r="I74" s="2"/>
      <c r="J74" s="2"/>
      <c r="K74" s="4"/>
    </row>
    <row r="75" spans="1:12" ht="24" customHeight="1" x14ac:dyDescent="0.25">
      <c r="I75" s="2"/>
      <c r="J75" s="2"/>
      <c r="K75" s="4"/>
    </row>
    <row r="76" spans="1:12" ht="21.75" customHeight="1" x14ac:dyDescent="0.25">
      <c r="I76" s="2"/>
      <c r="J76" s="2"/>
      <c r="K76" s="4"/>
    </row>
    <row r="77" spans="1:12" ht="18" customHeight="1" x14ac:dyDescent="0.25">
      <c r="I77" s="2"/>
      <c r="J77" s="2"/>
      <c r="K77" s="4"/>
    </row>
    <row r="78" spans="1:12" ht="20.25" customHeight="1" x14ac:dyDescent="0.25">
      <c r="I78" s="2"/>
      <c r="J78" s="2"/>
      <c r="K78" s="4"/>
    </row>
    <row r="79" spans="1:12" ht="8.25" customHeight="1" x14ac:dyDescent="0.2">
      <c r="I79" s="2"/>
      <c r="J79" s="2"/>
    </row>
    <row r="80" spans="1:12" ht="12" hidden="1" customHeight="1" x14ac:dyDescent="0.2">
      <c r="I80" s="2"/>
      <c r="J80" s="2"/>
    </row>
    <row r="81" spans="9:11" ht="0.75" hidden="1" customHeight="1" x14ac:dyDescent="0.2">
      <c r="I81" s="2"/>
      <c r="J81" s="2"/>
    </row>
    <row r="82" spans="9:11" ht="15" hidden="1" customHeight="1" x14ac:dyDescent="0.2">
      <c r="I82" s="2"/>
      <c r="J82" s="2"/>
    </row>
    <row r="83" spans="9:11" ht="6" hidden="1" customHeight="1" x14ac:dyDescent="0.2">
      <c r="I83" s="2"/>
      <c r="J83" s="2"/>
    </row>
    <row r="84" spans="9:11" ht="38.25" customHeight="1" x14ac:dyDescent="0.2">
      <c r="I84" s="2"/>
      <c r="J84" s="2"/>
    </row>
    <row r="85" spans="9:11" ht="26.25" customHeight="1" x14ac:dyDescent="0.2"/>
    <row r="86" spans="9:11" ht="23.25" customHeight="1" x14ac:dyDescent="0.2">
      <c r="I86" s="2"/>
      <c r="J86" s="2"/>
    </row>
    <row r="87" spans="9:11" ht="15" customHeight="1" x14ac:dyDescent="0.2">
      <c r="I87" s="2"/>
      <c r="J87" s="2"/>
    </row>
    <row r="88" spans="9:11" ht="15" customHeight="1" x14ac:dyDescent="0.2">
      <c r="I88" s="2"/>
      <c r="J88" s="2"/>
    </row>
    <row r="89" spans="9:11" ht="15" customHeight="1" x14ac:dyDescent="0.2">
      <c r="I89" s="2"/>
      <c r="J89" s="2"/>
    </row>
    <row r="90" spans="9:11" ht="16.5" customHeight="1" x14ac:dyDescent="0.2">
      <c r="I90" s="2"/>
      <c r="J90" s="2"/>
    </row>
    <row r="91" spans="9:11" ht="16.5" customHeight="1" x14ac:dyDescent="0.2">
      <c r="I91" s="2"/>
      <c r="J91" s="2"/>
    </row>
    <row r="92" spans="9:11" ht="18" customHeight="1" x14ac:dyDescent="0.2">
      <c r="J92" s="2"/>
      <c r="K92" s="5"/>
    </row>
    <row r="93" spans="9:11" ht="18" customHeight="1" x14ac:dyDescent="0.2">
      <c r="J93" s="2"/>
      <c r="K93" s="5"/>
    </row>
    <row r="94" spans="9:11" ht="18.75" customHeight="1" x14ac:dyDescent="0.2">
      <c r="J94" s="2"/>
      <c r="K94" s="5"/>
    </row>
    <row r="95" spans="9:11" ht="15.75" customHeight="1" x14ac:dyDescent="0.2">
      <c r="K95" s="5"/>
    </row>
    <row r="96" spans="9:11" ht="15.75" customHeight="1" x14ac:dyDescent="0.2"/>
    <row r="97" ht="15.75" customHeight="1" x14ac:dyDescent="0.2"/>
    <row r="98" ht="15.75" customHeight="1" x14ac:dyDescent="0.2"/>
    <row r="102" ht="2.25" customHeight="1" x14ac:dyDescent="0.2"/>
  </sheetData>
  <sortState xmlns:xlrd2="http://schemas.microsoft.com/office/spreadsheetml/2017/richdata2" ref="E9:H25">
    <sortCondition ref="E9:E25"/>
  </sortState>
  <mergeCells count="12">
    <mergeCell ref="A2:H2"/>
    <mergeCell ref="F3:H3"/>
    <mergeCell ref="A3:B3"/>
    <mergeCell ref="A5:B5"/>
    <mergeCell ref="E36:H36"/>
    <mergeCell ref="E35:H35"/>
    <mergeCell ref="A63:D64"/>
    <mergeCell ref="E44:H44"/>
    <mergeCell ref="E48:H48"/>
    <mergeCell ref="E55:H55"/>
    <mergeCell ref="A59:D59"/>
    <mergeCell ref="E54:H54"/>
  </mergeCells>
  <phoneticPr fontId="1" type="noConversion"/>
  <dataValidations count="1">
    <dataValidation type="whole" allowBlank="1" showErrorMessage="1" errorTitle="Invalid Data" error="The value you have entered is not a #" sqref="B26 B45 B49 G32 B18:C18 G45:G47 G34 G40:G43 G37:G38 G22 C20:C28 G26:G27 C52:C53 G49:G53 G7:G8 B36 C7:C17 G10:G13 C30:C50" xr:uid="{00000000-0002-0000-0000-000000000000}">
      <formula1>1</formula1>
      <formula2>100</formula2>
    </dataValidation>
  </dataValidations>
  <printOptions horizontalCentered="1" verticalCentered="1"/>
  <pageMargins left="0" right="0" top="0" bottom="0" header="0" footer="0"/>
  <pageSetup scale="64" orientation="portrait" r:id="rId1"/>
  <headerFooter scaleWithDoc="0"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honeticPr fontId="1" type="noConversion"/>
  <pageMargins left="0.78749999999999998" right="0.78749999999999998" top="1.0527777777777778" bottom="1.0527777777777778" header="0.78749999999999998" footer="0.78749999999999998"/>
  <headerFooter alignWithMargins="0"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3350700F19E438989177467F452DC" ma:contentTypeVersion="4" ma:contentTypeDescription="Create a new document." ma:contentTypeScope="" ma:versionID="0223bad4942bcc165b6f1ea20c0fe042">
  <xsd:schema xmlns:xsd="http://www.w3.org/2001/XMLSchema" xmlns:xs="http://www.w3.org/2001/XMLSchema" xmlns:p="http://schemas.microsoft.com/office/2006/metadata/properties" xmlns:ns3="deea6ad8-15fd-4969-8814-820844e2a072" targetNamespace="http://schemas.microsoft.com/office/2006/metadata/properties" ma:root="true" ma:fieldsID="accb446d25b6a27ae13bf08d25e8db03" ns3:_="">
    <xsd:import namespace="deea6ad8-15fd-4969-8814-820844e2a0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6ad8-15fd-4969-8814-820844e2a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F678AD-603F-444F-9D17-CA2AC3450C61}">
  <ds:schemaRefs>
    <ds:schemaRef ds:uri="http://schemas.microsoft.com/office/2006/documentManagement/types"/>
    <ds:schemaRef ds:uri="deea6ad8-15fd-4969-8814-820844e2a072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5284A45-7EBC-4056-B930-0F46FBE45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a6ad8-15fd-4969-8814-820844e2a0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199536-D50A-483A-BDA3-E210C2047F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Michael Banihashemi</cp:lastModifiedBy>
  <cp:lastPrinted>2025-08-30T15:32:23Z</cp:lastPrinted>
  <dcterms:created xsi:type="dcterms:W3CDTF">2012-08-09T21:30:07Z</dcterms:created>
  <dcterms:modified xsi:type="dcterms:W3CDTF">2025-10-18T12:47:19Z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0x010100F413350700F19E438989177467F452DC</vt:lpwstr>
  </property>
</Properties>
</file>